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Инвестиции_2017" sheetId="1" r:id="rId1"/>
    <sheet name="Инвестиции_2018" sheetId="2" r:id="rId2"/>
  </sheets>
  <definedNames>
    <definedName name="_xlnm.Print_Area" localSheetId="0">Инвестиции_2017!$A$1:$D$28</definedName>
    <definedName name="_xlnm.Print_Area" localSheetId="1">Инвестиции_2018!$A$1:$I$26</definedName>
  </definedNames>
  <calcPr calcId="145621"/>
</workbook>
</file>

<file path=xl/calcChain.xml><?xml version="1.0" encoding="utf-8"?>
<calcChain xmlns="http://schemas.openxmlformats.org/spreadsheetml/2006/main">
  <c r="H15" i="2" l="1"/>
  <c r="H25" i="2" s="1"/>
  <c r="F25" i="2"/>
  <c r="G25" i="2"/>
  <c r="I25" i="2"/>
  <c r="E23" i="2"/>
  <c r="E22" i="2"/>
  <c r="E21" i="2"/>
  <c r="E20" i="2"/>
  <c r="E19" i="2"/>
  <c r="E14" i="2"/>
  <c r="E13" i="2"/>
  <c r="E8" i="2"/>
  <c r="E9" i="2" s="1"/>
  <c r="F9" i="2"/>
  <c r="F26" i="2" s="1"/>
  <c r="G9" i="2"/>
  <c r="G26" i="2" s="1"/>
  <c r="H9" i="2"/>
  <c r="I9" i="2"/>
  <c r="I26" i="2" l="1"/>
  <c r="H26" i="2"/>
  <c r="E25" i="2"/>
  <c r="E26" i="2" s="1"/>
  <c r="D15" i="2"/>
</calcChain>
</file>

<file path=xl/sharedStrings.xml><?xml version="1.0" encoding="utf-8"?>
<sst xmlns="http://schemas.openxmlformats.org/spreadsheetml/2006/main" count="138" uniqueCount="108">
  <si>
    <t>Наименование</t>
  </si>
  <si>
    <t>проекта</t>
  </si>
  <si>
    <t>Описание проекта</t>
  </si>
  <si>
    <t>(Текущая стадия)</t>
  </si>
  <si>
    <t>Исполнители</t>
  </si>
  <si>
    <t>объекта</t>
  </si>
  <si>
    <t>Объем инвестиций (млн.руб.)</t>
  </si>
  <si>
    <t>Профинансировано</t>
  </si>
  <si>
    <t>Бюджетное финансирование</t>
  </si>
  <si>
    <t>Ветхое жилье</t>
  </si>
  <si>
    <t>(220,87 млн. учтено в 2016 году)</t>
  </si>
  <si>
    <t>3 этап (Федеральная программа)</t>
  </si>
  <si>
    <t>Минстрой РД</t>
  </si>
  <si>
    <t>Объездная дорога</t>
  </si>
  <si>
    <t>Стр-во объездной дороги от М29</t>
  </si>
  <si>
    <t>(Ведется строительство)</t>
  </si>
  <si>
    <t>Агентство по</t>
  </si>
  <si>
    <t>дорож.хоз. РД</t>
  </si>
  <si>
    <t>Набережная</t>
  </si>
  <si>
    <t>(150 млн. учтено в 2016 году)</t>
  </si>
  <si>
    <t xml:space="preserve"> Строит-во набережной</t>
  </si>
  <si>
    <t xml:space="preserve"> (Объект сдан)</t>
  </si>
  <si>
    <t>ГКУ</t>
  </si>
  <si>
    <t>"Дербент 2000"</t>
  </si>
  <si>
    <t>Частные инвестиции</t>
  </si>
  <si>
    <t>Центр Гемодиализа</t>
  </si>
  <si>
    <t>Строит-во центра гемодиализа</t>
  </si>
  <si>
    <t xml:space="preserve"> (Ведется строительство)</t>
  </si>
  <si>
    <t>ИП</t>
  </si>
  <si>
    <t>Дербентский</t>
  </si>
  <si>
    <t xml:space="preserve">Стр-во вино-коньячного завода </t>
  </si>
  <si>
    <t>ОАО "ДВКЗ"</t>
  </si>
  <si>
    <t>Медицинские учреждения</t>
  </si>
  <si>
    <t>Строит-во частных медицинских учреждений</t>
  </si>
  <si>
    <t>(Объекты сданы)</t>
  </si>
  <si>
    <t>Коммерческие</t>
  </si>
  <si>
    <t>объекты (площадью свыше 100 кв. м.)</t>
  </si>
  <si>
    <t>Строит-во коммерческой недвиж.</t>
  </si>
  <si>
    <t>Жилье</t>
  </si>
  <si>
    <t>Строит-во многоквартирных домов</t>
  </si>
  <si>
    <t>Строит-во ИЖС</t>
  </si>
  <si>
    <t>ОАО «ДКК» и ОАО «ДЗИВ»</t>
  </si>
  <si>
    <t xml:space="preserve">Модернизация производственных мощностей </t>
  </si>
  <si>
    <t xml:space="preserve">ОАО «ДКК» </t>
  </si>
  <si>
    <t>ОАО «ДЗИВ»</t>
  </si>
  <si>
    <t xml:space="preserve">МУП "Дербентгортранс", ПАТП </t>
  </si>
  <si>
    <t>Обновление автопарка</t>
  </si>
  <si>
    <t>МУП, ПАТП</t>
  </si>
  <si>
    <t>Всего:</t>
  </si>
  <si>
    <t xml:space="preserve">   Частные инвестиции итого:</t>
  </si>
  <si>
    <t xml:space="preserve">ООО "Дербентгортранс", ОАО "Дербентское ПАТП" </t>
  </si>
  <si>
    <t>ООО, ОАО</t>
  </si>
  <si>
    <t>ГАУ РД «Республиканский центр по сейсмобезопасности»</t>
  </si>
  <si>
    <t>Строительство очистных сооружений мощностью 25 тыс. куб. м. в сутки
(Ведется строительство)</t>
  </si>
  <si>
    <t>Туристско-рекреационный комплекс "Природный лесопарк "Нарын-Кала"</t>
  </si>
  <si>
    <t>частный инвестор</t>
  </si>
  <si>
    <t>ведется поиск инвестора</t>
  </si>
  <si>
    <t>Будет определена после разработки проектно-сметной документации</t>
  </si>
  <si>
    <t xml:space="preserve">                                                                Бюджетное финансирование итого:</t>
  </si>
  <si>
    <t>РЕЕСТР ИНВЕСТИЦИОННЫХ ПРОЕКТОВ ГОРОДА ДЕРБЕНТА на 2018 г.</t>
  </si>
  <si>
    <t>РЕЕСТР ИНВЕСТИЦИОННЫХ ПРОЕКТОВ ГОРОДА ДЕРБЕНТА на 2017 г.</t>
  </si>
  <si>
    <t>Строительство послеоперационного реабилитационного центра</t>
  </si>
  <si>
    <t>Бюджетное финансирование итого:</t>
  </si>
  <si>
    <t>Будет определена в течение года по мере подписания актов ввода в эксплуатацию</t>
  </si>
  <si>
    <t>Строительство гостиницы</t>
  </si>
  <si>
    <t>вино-коньячный завод
(700 млн. учтено в 2016 г.)</t>
  </si>
  <si>
    <t>Дербентский вино-коньячный завод
(1300 млн. учтено в 2016-2017 году)</t>
  </si>
  <si>
    <t>Центр амбулаторного диализа</t>
  </si>
  <si>
    <t>Строительство завершено</t>
  </si>
  <si>
    <t>ГЧП</t>
  </si>
  <si>
    <t>Коммерческие объекты (согласно отчету С-1)</t>
  </si>
  <si>
    <t>ЖКХ (по форме П-2 инвест)</t>
  </si>
  <si>
    <t>Администрация ГО "город Дербент"</t>
  </si>
  <si>
    <t>Стр-во объездной дороги от М29 (Ведется строительство)</t>
  </si>
  <si>
    <t>Министерство транспорта и дорожного хозяйства РД</t>
  </si>
  <si>
    <t>I квартал 2018 г. 
(согласно форме 
№ П-2-регион),
 (млн.руб.)</t>
  </si>
  <si>
    <t>II квартал 2018 г. 
(согласно форме 
№ П-2-регион),
 (млн.руб.)</t>
  </si>
  <si>
    <t>III квартал 2018 г. 
(согласно форме 
№ П-2-регион),
 (млн.руб.)</t>
  </si>
  <si>
    <t>IV квартал 2018 г. 
(согласно форме 
№ П-2-регион),
 (млн.руб.)</t>
  </si>
  <si>
    <t xml:space="preserve">ОАО «ДКК», ОАО «ДЗИВ» </t>
  </si>
  <si>
    <t>Строительство зданий и сооружений (кроме жилых) *</t>
  </si>
  <si>
    <t>Строительство вино-коньячного завода 
(Ведется строительство)</t>
  </si>
  <si>
    <t>Строительство коммерческой недвижимости *</t>
  </si>
  <si>
    <t xml:space="preserve">Ресторан и магазин одежды </t>
  </si>
  <si>
    <t>Отель/СПА "Океан" 
ул. Красная заря, 52</t>
  </si>
  <si>
    <t>Тех.центр М5
ул. Махачкалинская, 13</t>
  </si>
  <si>
    <t>Кафе "З&amp;М"
ул. Гагарина, 10</t>
  </si>
  <si>
    <t>Ресторан "Токио"
ул. Х.Тагиева, 35</t>
  </si>
  <si>
    <t>Отель "Голден Бич"
ул. Шеболдаева, 5а</t>
  </si>
  <si>
    <t>ООО МЛДЦ "Здоровье"
ул. Строительная</t>
  </si>
  <si>
    <t>Пассажирский причал и морской пассажирский терминал «Тихая гавань»
ул. Шеболдаева</t>
  </si>
  <si>
    <t>Строительство многоквартирных домов*, 
Строительство ИЖС *</t>
  </si>
  <si>
    <t>Планируемый объем инвестиций на 2018 г.
(млн. руб.)</t>
  </si>
  <si>
    <r>
      <t xml:space="preserve">Объездная дорога
</t>
    </r>
    <r>
      <rPr>
        <sz val="13"/>
        <color rgb="FFFF0000"/>
        <rFont val="Times New Roman"/>
        <family val="1"/>
        <charset val="204"/>
      </rPr>
      <t>(162 млн. учтено в 2017 году)</t>
    </r>
  </si>
  <si>
    <t>Общая сметная стоимость строительства 
(млн.руб.)</t>
  </si>
  <si>
    <t>999,2
(в тек. ценах)</t>
  </si>
  <si>
    <t>100
(в тек. ценах)</t>
  </si>
  <si>
    <t>171,669
(в ценах 2001 г.)</t>
  </si>
  <si>
    <t xml:space="preserve">Строительство очистных сооружений
</t>
  </si>
  <si>
    <t>1900
(в тек. ценах)</t>
  </si>
  <si>
    <t>1600
(в тек. ценах)</t>
  </si>
  <si>
    <t>частные инвесторы</t>
  </si>
  <si>
    <t>Строительство банкетного зала на 80 чел. и бассейна
(строительство завершено)</t>
  </si>
  <si>
    <t>Автомобильный сервис 
(строительство завершено)</t>
  </si>
  <si>
    <t>Кофейня
(Ведется строительство)</t>
  </si>
  <si>
    <t>Будет определена в течение года по мере приобретения а/м</t>
  </si>
  <si>
    <t>Ресторан/Магазин по ул.Ленина, 3</t>
  </si>
  <si>
    <t>Строительство ресторана 
(строительство завершено)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</si>
</sst>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5B9BD5"/>
      </left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 style="medium">
        <color rgb="FF5B9BD5"/>
      </right>
      <top style="medium">
        <color rgb="FF5B9BD5"/>
      </top>
      <bottom/>
      <diagonal/>
    </border>
    <border>
      <left style="medium">
        <color rgb="FF5B9BD5"/>
      </left>
      <right style="medium">
        <color rgb="FF5B9BD5"/>
      </right>
      <top/>
      <bottom style="medium">
        <color rgb="FF5B9BD5"/>
      </bottom>
      <diagonal/>
    </border>
    <border>
      <left style="medium">
        <color rgb="FF5B9BD5"/>
      </left>
      <right style="medium">
        <color rgb="FF5B9BD5"/>
      </right>
      <top/>
      <bottom/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2" fillId="0" borderId="5" xfId="0" applyFont="1" applyBorder="1" applyAlignment="1">
      <alignment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1" fontId="2" fillId="0" borderId="1" xfId="0" applyNumberFormat="1" applyFont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164" fontId="2" fillId="0" borderId="5" xfId="0" applyNumberFormat="1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7" fillId="0" borderId="0" xfId="0" applyFont="1"/>
    <xf numFmtId="0" fontId="1" fillId="0" borderId="2" xfId="0" applyFont="1" applyBorder="1" applyAlignment="1">
      <alignment horizontal="right" vertical="center" wrapText="1" readingOrder="1"/>
    </xf>
    <xf numFmtId="0" fontId="1" fillId="0" borderId="3" xfId="0" applyFont="1" applyBorder="1" applyAlignment="1">
      <alignment horizontal="right" vertical="center" wrapText="1" readingOrder="1"/>
    </xf>
    <xf numFmtId="0" fontId="1" fillId="0" borderId="4" xfId="0" applyFont="1" applyBorder="1" applyAlignment="1">
      <alignment horizontal="righ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wrapText="1" readingOrder="1"/>
    </xf>
    <xf numFmtId="0" fontId="1" fillId="0" borderId="3" xfId="0" applyFont="1" applyBorder="1" applyAlignment="1">
      <alignment horizontal="center" wrapText="1" readingOrder="1"/>
    </xf>
    <xf numFmtId="0" fontId="1" fillId="0" borderId="4" xfId="0" applyFont="1" applyBorder="1" applyAlignment="1">
      <alignment horizontal="center" wrapText="1" readingOrder="1"/>
    </xf>
    <xf numFmtId="0" fontId="3" fillId="0" borderId="2" xfId="0" applyFont="1" applyBorder="1" applyAlignment="1">
      <alignment horizont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right" vertical="center" wrapText="1" readingOrder="1"/>
    </xf>
    <xf numFmtId="0" fontId="3" fillId="0" borderId="3" xfId="0" applyFont="1" applyBorder="1" applyAlignment="1">
      <alignment horizontal="right" vertical="center" wrapText="1" readingOrder="1"/>
    </xf>
    <xf numFmtId="0" fontId="3" fillId="0" borderId="4" xfId="0" applyFont="1" applyBorder="1" applyAlignment="1">
      <alignment horizontal="right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wrapText="1" readingOrder="1"/>
    </xf>
    <xf numFmtId="0" fontId="3" fillId="0" borderId="9" xfId="0" applyFont="1" applyBorder="1" applyAlignment="1">
      <alignment horizontal="center" wrapText="1" readingOrder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zoomScale="70" zoomScaleNormal="70" workbookViewId="0">
      <selection activeCell="D15" sqref="D15:D16"/>
    </sheetView>
  </sheetViews>
  <sheetFormatPr defaultRowHeight="15" x14ac:dyDescent="0.25"/>
  <cols>
    <col min="1" max="1" width="31.85546875" customWidth="1"/>
    <col min="2" max="2" width="25.5703125" customWidth="1"/>
    <col min="3" max="3" width="19.5703125" customWidth="1"/>
    <col min="4" max="4" width="30" customWidth="1"/>
  </cols>
  <sheetData>
    <row r="1" spans="1:4" ht="17.25" thickBot="1" x14ac:dyDescent="0.3">
      <c r="A1" s="42" t="s">
        <v>60</v>
      </c>
      <c r="B1" s="40"/>
      <c r="C1" s="40"/>
      <c r="D1" s="41"/>
    </row>
    <row r="2" spans="1:4" ht="33.75" thickBot="1" x14ac:dyDescent="0.3">
      <c r="A2" s="1" t="s">
        <v>0</v>
      </c>
      <c r="B2" s="1" t="s">
        <v>2</v>
      </c>
      <c r="C2" s="1" t="s">
        <v>4</v>
      </c>
      <c r="D2" s="3" t="s">
        <v>6</v>
      </c>
    </row>
    <row r="3" spans="1:4" ht="17.25" thickBot="1" x14ac:dyDescent="0.3">
      <c r="A3" s="2" t="s">
        <v>1</v>
      </c>
      <c r="B3" s="2" t="s">
        <v>3</v>
      </c>
      <c r="C3" s="2" t="s">
        <v>5</v>
      </c>
      <c r="D3" s="3" t="s">
        <v>7</v>
      </c>
    </row>
    <row r="4" spans="1:4" ht="17.25" thickBot="1" x14ac:dyDescent="0.3">
      <c r="A4" s="43" t="s">
        <v>8</v>
      </c>
      <c r="B4" s="44"/>
      <c r="C4" s="44"/>
      <c r="D4" s="45"/>
    </row>
    <row r="5" spans="1:4" ht="16.5" x14ac:dyDescent="0.25">
      <c r="A5" s="1" t="s">
        <v>9</v>
      </c>
      <c r="B5" s="36" t="s">
        <v>11</v>
      </c>
      <c r="C5" s="36" t="s">
        <v>12</v>
      </c>
      <c r="D5" s="36">
        <v>675</v>
      </c>
    </row>
    <row r="6" spans="1:4" ht="33.75" thickBot="1" x14ac:dyDescent="0.3">
      <c r="A6" s="2" t="s">
        <v>10</v>
      </c>
      <c r="B6" s="38"/>
      <c r="C6" s="38"/>
      <c r="D6" s="38"/>
    </row>
    <row r="7" spans="1:4" ht="33" x14ac:dyDescent="0.25">
      <c r="A7" s="36" t="s">
        <v>13</v>
      </c>
      <c r="B7" s="1" t="s">
        <v>14</v>
      </c>
      <c r="C7" s="1" t="s">
        <v>16</v>
      </c>
      <c r="D7" s="36">
        <v>162</v>
      </c>
    </row>
    <row r="8" spans="1:4" ht="33.75" thickBot="1" x14ac:dyDescent="0.3">
      <c r="A8" s="38"/>
      <c r="B8" s="2" t="s">
        <v>15</v>
      </c>
      <c r="C8" s="2" t="s">
        <v>17</v>
      </c>
      <c r="D8" s="38"/>
    </row>
    <row r="9" spans="1:4" ht="16.5" x14ac:dyDescent="0.25">
      <c r="A9" s="1" t="s">
        <v>18</v>
      </c>
      <c r="B9" s="1" t="s">
        <v>20</v>
      </c>
      <c r="C9" s="1" t="s">
        <v>22</v>
      </c>
      <c r="D9" s="36">
        <v>278</v>
      </c>
    </row>
    <row r="10" spans="1:4" ht="33.75" thickBot="1" x14ac:dyDescent="0.3">
      <c r="A10" s="9" t="s">
        <v>19</v>
      </c>
      <c r="B10" s="2" t="s">
        <v>21</v>
      </c>
      <c r="C10" s="2" t="s">
        <v>23</v>
      </c>
      <c r="D10" s="38"/>
    </row>
    <row r="11" spans="1:4" ht="35.450000000000003" customHeight="1" thickBot="1" x14ac:dyDescent="0.3">
      <c r="A11" s="33" t="s">
        <v>62</v>
      </c>
      <c r="B11" s="34"/>
      <c r="C11" s="35"/>
      <c r="D11" s="4">
        <v>1115</v>
      </c>
    </row>
    <row r="12" spans="1:4" ht="17.25" thickBot="1" x14ac:dyDescent="0.3">
      <c r="A12" s="39" t="s">
        <v>24</v>
      </c>
      <c r="B12" s="40"/>
      <c r="C12" s="40"/>
      <c r="D12" s="41"/>
    </row>
    <row r="13" spans="1:4" ht="42.75" customHeight="1" x14ac:dyDescent="0.25">
      <c r="A13" s="36" t="s">
        <v>25</v>
      </c>
      <c r="B13" s="1" t="s">
        <v>26</v>
      </c>
      <c r="C13" s="36" t="s">
        <v>28</v>
      </c>
      <c r="D13" s="36">
        <v>50</v>
      </c>
    </row>
    <row r="14" spans="1:4" ht="33.75" thickBot="1" x14ac:dyDescent="0.3">
      <c r="A14" s="38"/>
      <c r="B14" s="2" t="s">
        <v>27</v>
      </c>
      <c r="C14" s="38"/>
      <c r="D14" s="38"/>
    </row>
    <row r="15" spans="1:4" ht="33" x14ac:dyDescent="0.25">
      <c r="A15" s="1" t="s">
        <v>29</v>
      </c>
      <c r="B15" s="1" t="s">
        <v>30</v>
      </c>
      <c r="C15" s="36" t="s">
        <v>31</v>
      </c>
      <c r="D15" s="36">
        <v>600</v>
      </c>
    </row>
    <row r="16" spans="1:4" ht="33.75" thickBot="1" x14ac:dyDescent="0.3">
      <c r="A16" s="11" t="s">
        <v>65</v>
      </c>
      <c r="B16" s="2" t="s">
        <v>15</v>
      </c>
      <c r="C16" s="38"/>
      <c r="D16" s="38"/>
    </row>
    <row r="17" spans="1:4" ht="49.5" x14ac:dyDescent="0.25">
      <c r="A17" s="36" t="s">
        <v>32</v>
      </c>
      <c r="B17" s="5" t="s">
        <v>33</v>
      </c>
      <c r="C17" s="36" t="s">
        <v>28</v>
      </c>
      <c r="D17" s="36">
        <v>350</v>
      </c>
    </row>
    <row r="18" spans="1:4" ht="17.25" thickBot="1" x14ac:dyDescent="0.3">
      <c r="A18" s="38"/>
      <c r="B18" s="6" t="s">
        <v>34</v>
      </c>
      <c r="C18" s="38"/>
      <c r="D18" s="38"/>
    </row>
    <row r="19" spans="1:4" ht="49.5" x14ac:dyDescent="0.25">
      <c r="A19" s="1" t="s">
        <v>35</v>
      </c>
      <c r="B19" s="5" t="s">
        <v>37</v>
      </c>
      <c r="C19" s="36" t="s">
        <v>28</v>
      </c>
      <c r="D19" s="36">
        <v>370</v>
      </c>
    </row>
    <row r="20" spans="1:4" ht="33.75" thickBot="1" x14ac:dyDescent="0.3">
      <c r="A20" s="2" t="s">
        <v>36</v>
      </c>
      <c r="B20" s="6" t="s">
        <v>34</v>
      </c>
      <c r="C20" s="38"/>
      <c r="D20" s="38"/>
    </row>
    <row r="21" spans="1:4" ht="49.5" x14ac:dyDescent="0.25">
      <c r="A21" s="36" t="s">
        <v>38</v>
      </c>
      <c r="B21" s="1" t="s">
        <v>39</v>
      </c>
      <c r="C21" s="36" t="s">
        <v>28</v>
      </c>
      <c r="D21" s="36">
        <v>1638</v>
      </c>
    </row>
    <row r="22" spans="1:4" ht="16.5" x14ac:dyDescent="0.25">
      <c r="A22" s="37"/>
      <c r="B22" s="7" t="s">
        <v>40</v>
      </c>
      <c r="C22" s="37"/>
      <c r="D22" s="37"/>
    </row>
    <row r="23" spans="1:4" ht="17.25" thickBot="1" x14ac:dyDescent="0.3">
      <c r="A23" s="38"/>
      <c r="B23" s="2" t="s">
        <v>34</v>
      </c>
      <c r="C23" s="38"/>
      <c r="D23" s="38"/>
    </row>
    <row r="24" spans="1:4" ht="16.5" x14ac:dyDescent="0.25">
      <c r="A24" s="36" t="s">
        <v>41</v>
      </c>
      <c r="B24" s="36" t="s">
        <v>42</v>
      </c>
      <c r="C24" s="1" t="s">
        <v>43</v>
      </c>
      <c r="D24" s="36">
        <v>252</v>
      </c>
    </row>
    <row r="25" spans="1:4" ht="36" customHeight="1" thickBot="1" x14ac:dyDescent="0.3">
      <c r="A25" s="38"/>
      <c r="B25" s="38"/>
      <c r="C25" s="2" t="s">
        <v>44</v>
      </c>
      <c r="D25" s="38"/>
    </row>
    <row r="26" spans="1:4" ht="33.75" thickBot="1" x14ac:dyDescent="0.3">
      <c r="A26" s="3" t="s">
        <v>45</v>
      </c>
      <c r="B26" s="3" t="s">
        <v>46</v>
      </c>
      <c r="C26" s="3" t="s">
        <v>47</v>
      </c>
      <c r="D26" s="3">
        <v>30</v>
      </c>
    </row>
    <row r="27" spans="1:4" ht="36.75" customHeight="1" thickBot="1" x14ac:dyDescent="0.3">
      <c r="A27" s="33" t="s">
        <v>49</v>
      </c>
      <c r="B27" s="34"/>
      <c r="C27" s="35"/>
      <c r="D27" s="4">
        <v>3290</v>
      </c>
    </row>
    <row r="28" spans="1:4" ht="23.45" customHeight="1" thickBot="1" x14ac:dyDescent="0.3">
      <c r="A28" s="33" t="s">
        <v>48</v>
      </c>
      <c r="B28" s="34"/>
      <c r="C28" s="35"/>
      <c r="D28" s="4">
        <v>4405</v>
      </c>
    </row>
  </sheetData>
  <mergeCells count="28">
    <mergeCell ref="A7:A8"/>
    <mergeCell ref="D7:D8"/>
    <mergeCell ref="A1:D1"/>
    <mergeCell ref="A4:D4"/>
    <mergeCell ref="B5:B6"/>
    <mergeCell ref="C5:C6"/>
    <mergeCell ref="D5:D6"/>
    <mergeCell ref="C19:C20"/>
    <mergeCell ref="D19:D20"/>
    <mergeCell ref="D9:D10"/>
    <mergeCell ref="A11:C11"/>
    <mergeCell ref="A12:D12"/>
    <mergeCell ref="A13:A14"/>
    <mergeCell ref="C13:C14"/>
    <mergeCell ref="D13:D14"/>
    <mergeCell ref="C15:C16"/>
    <mergeCell ref="D15:D16"/>
    <mergeCell ref="A17:A18"/>
    <mergeCell ref="C17:C18"/>
    <mergeCell ref="D17:D18"/>
    <mergeCell ref="A28:C28"/>
    <mergeCell ref="A21:A23"/>
    <mergeCell ref="C21:C23"/>
    <mergeCell ref="D21:D23"/>
    <mergeCell ref="A24:A25"/>
    <mergeCell ref="B24:B25"/>
    <mergeCell ref="D24:D25"/>
    <mergeCell ref="A27:C27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topLeftCell="A19" zoomScale="55" zoomScaleNormal="55" workbookViewId="0">
      <selection activeCell="M6" sqref="M6"/>
    </sheetView>
  </sheetViews>
  <sheetFormatPr defaultRowHeight="15" x14ac:dyDescent="0.25"/>
  <cols>
    <col min="1" max="1" width="31.85546875" customWidth="1"/>
    <col min="2" max="2" width="25.5703125" customWidth="1"/>
    <col min="3" max="3" width="27" customWidth="1"/>
    <col min="4" max="4" width="24.140625" customWidth="1"/>
    <col min="5" max="5" width="22" customWidth="1"/>
    <col min="6" max="6" width="22.7109375" customWidth="1"/>
    <col min="7" max="7" width="20.28515625" customWidth="1"/>
    <col min="8" max="8" width="20.7109375" customWidth="1"/>
    <col min="9" max="9" width="21.7109375" customWidth="1"/>
  </cols>
  <sheetData>
    <row r="1" spans="1:9" ht="17.45" customHeight="1" thickBot="1" x14ac:dyDescent="0.3">
      <c r="A1" s="50" t="s">
        <v>59</v>
      </c>
      <c r="B1" s="51"/>
      <c r="C1" s="51"/>
      <c r="D1" s="51"/>
      <c r="E1" s="51"/>
      <c r="F1" s="51"/>
      <c r="G1" s="51"/>
      <c r="H1" s="51"/>
      <c r="I1" s="51"/>
    </row>
    <row r="2" spans="1:9" ht="34.15" customHeight="1" x14ac:dyDescent="0.25">
      <c r="A2" s="36" t="s">
        <v>0</v>
      </c>
      <c r="B2" s="36" t="s">
        <v>2</v>
      </c>
      <c r="C2" s="36" t="s">
        <v>4</v>
      </c>
      <c r="D2" s="36" t="s">
        <v>94</v>
      </c>
      <c r="E2" s="36" t="s">
        <v>92</v>
      </c>
      <c r="F2" s="36" t="s">
        <v>75</v>
      </c>
      <c r="G2" s="36" t="s">
        <v>76</v>
      </c>
      <c r="H2" s="36" t="s">
        <v>77</v>
      </c>
      <c r="I2" s="36" t="s">
        <v>78</v>
      </c>
    </row>
    <row r="3" spans="1:9" ht="54.75" customHeight="1" thickBot="1" x14ac:dyDescent="0.3">
      <c r="A3" s="38"/>
      <c r="B3" s="38"/>
      <c r="C3" s="38"/>
      <c r="D3" s="49"/>
      <c r="E3" s="49"/>
      <c r="F3" s="49"/>
      <c r="G3" s="49"/>
      <c r="H3" s="49"/>
      <c r="I3" s="49"/>
    </row>
    <row r="4" spans="1:9" ht="17.45" customHeight="1" thickBot="1" x14ac:dyDescent="0.3">
      <c r="A4" s="43" t="s">
        <v>8</v>
      </c>
      <c r="B4" s="44"/>
      <c r="C4" s="44"/>
      <c r="D4" s="44"/>
      <c r="E4" s="44"/>
      <c r="F4" s="44"/>
      <c r="G4" s="44"/>
      <c r="H4" s="44"/>
      <c r="I4" s="45"/>
    </row>
    <row r="5" spans="1:9" ht="66.75" thickBot="1" x14ac:dyDescent="0.3">
      <c r="A5" s="3" t="s">
        <v>93</v>
      </c>
      <c r="B5" s="21" t="s">
        <v>73</v>
      </c>
      <c r="C5" s="3" t="s">
        <v>74</v>
      </c>
      <c r="D5" s="20" t="s">
        <v>95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</row>
    <row r="6" spans="1:9" ht="69" customHeight="1" thickBot="1" x14ac:dyDescent="0.3">
      <c r="A6" s="3" t="s">
        <v>67</v>
      </c>
      <c r="B6" s="21" t="s">
        <v>68</v>
      </c>
      <c r="C6" s="3" t="s">
        <v>69</v>
      </c>
      <c r="D6" s="20" t="s">
        <v>96</v>
      </c>
      <c r="E6" s="20">
        <v>100</v>
      </c>
      <c r="F6" s="20">
        <v>0</v>
      </c>
      <c r="G6" s="20">
        <v>0</v>
      </c>
      <c r="H6" s="20">
        <v>100</v>
      </c>
      <c r="I6" s="20">
        <v>0</v>
      </c>
    </row>
    <row r="7" spans="1:9" ht="110.45" customHeight="1" thickBot="1" x14ac:dyDescent="0.3">
      <c r="A7" s="19" t="s">
        <v>98</v>
      </c>
      <c r="B7" s="17" t="s">
        <v>53</v>
      </c>
      <c r="C7" s="3" t="s">
        <v>52</v>
      </c>
      <c r="D7" s="20" t="s">
        <v>97</v>
      </c>
      <c r="E7" s="20">
        <v>102.697</v>
      </c>
      <c r="F7" s="20">
        <v>0</v>
      </c>
      <c r="G7" s="20">
        <v>0</v>
      </c>
      <c r="H7" s="20">
        <v>53.6</v>
      </c>
      <c r="I7" s="20">
        <v>49.097000000000001</v>
      </c>
    </row>
    <row r="8" spans="1:9" ht="85.9" customHeight="1" thickBot="1" x14ac:dyDescent="0.3">
      <c r="A8" s="3" t="s">
        <v>71</v>
      </c>
      <c r="B8" s="3" t="s">
        <v>80</v>
      </c>
      <c r="C8" s="16" t="s">
        <v>72</v>
      </c>
      <c r="D8" s="18" t="s">
        <v>63</v>
      </c>
      <c r="E8" s="18">
        <f>SUM(F8:I8)</f>
        <v>167.434</v>
      </c>
      <c r="F8" s="18">
        <v>0</v>
      </c>
      <c r="G8" s="18">
        <v>3</v>
      </c>
      <c r="H8" s="20">
        <v>2.9</v>
      </c>
      <c r="I8" s="20">
        <v>161.53399999999999</v>
      </c>
    </row>
    <row r="9" spans="1:9" ht="17.45" customHeight="1" thickBot="1" x14ac:dyDescent="0.3">
      <c r="A9" s="46" t="s">
        <v>58</v>
      </c>
      <c r="B9" s="47"/>
      <c r="C9" s="47"/>
      <c r="D9" s="48"/>
      <c r="E9" s="4">
        <f>SUM(E5:E8)</f>
        <v>370.13099999999997</v>
      </c>
      <c r="F9" s="4">
        <f t="shared" ref="F9:I9" si="0">SUM(F5:F8)</f>
        <v>0</v>
      </c>
      <c r="G9" s="4">
        <f t="shared" si="0"/>
        <v>3</v>
      </c>
      <c r="H9" s="4">
        <f t="shared" si="0"/>
        <v>156.5</v>
      </c>
      <c r="I9" s="4">
        <f t="shared" si="0"/>
        <v>210.631</v>
      </c>
    </row>
    <row r="10" spans="1:9" ht="17.25" thickBot="1" x14ac:dyDescent="0.3">
      <c r="A10" s="43" t="s">
        <v>24</v>
      </c>
      <c r="B10" s="44"/>
      <c r="C10" s="44"/>
      <c r="D10" s="44"/>
      <c r="E10" s="44"/>
      <c r="F10" s="44"/>
      <c r="G10" s="44"/>
      <c r="H10" s="44"/>
      <c r="I10" s="45"/>
    </row>
    <row r="11" spans="1:9" ht="79.150000000000006" customHeight="1" thickBot="1" x14ac:dyDescent="0.3">
      <c r="A11" s="31" t="s">
        <v>66</v>
      </c>
      <c r="B11" s="23" t="s">
        <v>81</v>
      </c>
      <c r="C11" s="15" t="s">
        <v>31</v>
      </c>
      <c r="D11" s="28" t="s">
        <v>99</v>
      </c>
      <c r="E11" s="28">
        <v>600</v>
      </c>
      <c r="F11" s="28">
        <v>0</v>
      </c>
      <c r="G11" s="28">
        <v>70.400000000000006</v>
      </c>
      <c r="H11" s="28">
        <v>229.6</v>
      </c>
      <c r="I11" s="15">
        <v>300</v>
      </c>
    </row>
    <row r="12" spans="1:9" ht="58.9" customHeight="1" thickBot="1" x14ac:dyDescent="0.3">
      <c r="A12" s="17" t="s">
        <v>54</v>
      </c>
      <c r="B12" s="22" t="s">
        <v>56</v>
      </c>
      <c r="C12" s="17" t="s">
        <v>55</v>
      </c>
      <c r="D12" s="23" t="s">
        <v>100</v>
      </c>
      <c r="E12" s="23">
        <v>0</v>
      </c>
      <c r="F12" s="15">
        <v>0</v>
      </c>
      <c r="G12" s="15">
        <v>0</v>
      </c>
      <c r="H12" s="28">
        <v>0</v>
      </c>
      <c r="I12" s="15"/>
    </row>
    <row r="13" spans="1:9" ht="66.75" thickBot="1" x14ac:dyDescent="0.3">
      <c r="A13" s="3" t="s">
        <v>70</v>
      </c>
      <c r="B13" s="3" t="s">
        <v>82</v>
      </c>
      <c r="C13" s="3" t="s">
        <v>101</v>
      </c>
      <c r="D13" s="3" t="s">
        <v>63</v>
      </c>
      <c r="E13" s="3">
        <f>SUM(F13:I13)</f>
        <v>25.599999999999998</v>
      </c>
      <c r="F13" s="3">
        <v>0.9</v>
      </c>
      <c r="G13" s="3">
        <v>0</v>
      </c>
      <c r="H13" s="20">
        <v>24.7</v>
      </c>
      <c r="I13" s="3">
        <v>0</v>
      </c>
    </row>
    <row r="14" spans="1:9" ht="66.75" thickBot="1" x14ac:dyDescent="0.3">
      <c r="A14" s="3" t="s">
        <v>38</v>
      </c>
      <c r="B14" s="3" t="s">
        <v>91</v>
      </c>
      <c r="C14" s="3" t="s">
        <v>101</v>
      </c>
      <c r="D14" s="3" t="s">
        <v>63</v>
      </c>
      <c r="E14" s="3">
        <f>SUM(F14:I14)</f>
        <v>1255.4000000000001</v>
      </c>
      <c r="F14" s="3">
        <v>610.20000000000005</v>
      </c>
      <c r="G14" s="3">
        <v>59</v>
      </c>
      <c r="H14" s="20">
        <v>461.2</v>
      </c>
      <c r="I14" s="3">
        <v>125</v>
      </c>
    </row>
    <row r="15" spans="1:9" ht="50.25" thickBot="1" x14ac:dyDescent="0.3">
      <c r="A15" s="3" t="s">
        <v>41</v>
      </c>
      <c r="B15" s="3" t="s">
        <v>42</v>
      </c>
      <c r="C15" s="3" t="s">
        <v>79</v>
      </c>
      <c r="D15" s="3">
        <f>50+20</f>
        <v>70</v>
      </c>
      <c r="E15" s="3">
        <v>70</v>
      </c>
      <c r="F15" s="3">
        <v>15.7</v>
      </c>
      <c r="G15" s="3">
        <v>21</v>
      </c>
      <c r="H15" s="20">
        <f>22.256+13.7</f>
        <v>35.956000000000003</v>
      </c>
      <c r="I15" s="20">
        <v>49.735999999999997</v>
      </c>
    </row>
    <row r="16" spans="1:9" ht="94.15" customHeight="1" thickBot="1" x14ac:dyDescent="0.3">
      <c r="A16" s="24" t="s">
        <v>84</v>
      </c>
      <c r="B16" s="24" t="s">
        <v>102</v>
      </c>
      <c r="C16" s="3" t="s">
        <v>55</v>
      </c>
      <c r="D16" s="16">
        <v>30</v>
      </c>
      <c r="E16" s="24">
        <v>30</v>
      </c>
      <c r="F16" s="16">
        <v>0</v>
      </c>
      <c r="G16" s="16">
        <v>30</v>
      </c>
      <c r="H16" s="18">
        <v>0</v>
      </c>
      <c r="I16" s="16">
        <v>0</v>
      </c>
    </row>
    <row r="17" spans="1:17" ht="66" customHeight="1" thickBot="1" x14ac:dyDescent="0.3">
      <c r="A17" s="24" t="s">
        <v>85</v>
      </c>
      <c r="B17" s="24" t="s">
        <v>103</v>
      </c>
      <c r="C17" s="3" t="s">
        <v>55</v>
      </c>
      <c r="D17" s="13">
        <v>25</v>
      </c>
      <c r="E17" s="24">
        <v>25</v>
      </c>
      <c r="F17" s="13">
        <v>0</v>
      </c>
      <c r="G17" s="13">
        <v>25</v>
      </c>
      <c r="H17" s="18">
        <v>0</v>
      </c>
      <c r="I17" s="13">
        <v>0</v>
      </c>
    </row>
    <row r="18" spans="1:17" ht="53.45" customHeight="1" thickBot="1" x14ac:dyDescent="0.3">
      <c r="A18" s="24" t="s">
        <v>86</v>
      </c>
      <c r="B18" s="24" t="s">
        <v>104</v>
      </c>
      <c r="C18" s="3" t="s">
        <v>55</v>
      </c>
      <c r="D18" s="13">
        <v>20</v>
      </c>
      <c r="E18" s="24">
        <v>20</v>
      </c>
      <c r="F18" s="13">
        <v>0</v>
      </c>
      <c r="G18" s="13">
        <v>20</v>
      </c>
      <c r="H18" s="18">
        <v>0</v>
      </c>
      <c r="I18" s="13">
        <v>0</v>
      </c>
    </row>
    <row r="19" spans="1:17" ht="59.45" customHeight="1" thickBot="1" x14ac:dyDescent="0.4">
      <c r="A19" s="8" t="s">
        <v>50</v>
      </c>
      <c r="B19" s="3" t="s">
        <v>46</v>
      </c>
      <c r="C19" s="3" t="s">
        <v>51</v>
      </c>
      <c r="D19" s="3" t="s">
        <v>105</v>
      </c>
      <c r="E19" s="26">
        <f>SUM(F19:I19)</f>
        <v>42.3</v>
      </c>
      <c r="F19" s="27">
        <v>30</v>
      </c>
      <c r="G19" s="3">
        <v>2.8</v>
      </c>
      <c r="H19" s="20">
        <v>4.8</v>
      </c>
      <c r="I19" s="20">
        <v>4.7</v>
      </c>
      <c r="Q19" s="32"/>
    </row>
    <row r="20" spans="1:17" ht="41.25" customHeight="1" thickBot="1" x14ac:dyDescent="0.3">
      <c r="A20" s="23" t="s">
        <v>106</v>
      </c>
      <c r="B20" s="23" t="s">
        <v>83</v>
      </c>
      <c r="C20" s="3" t="s">
        <v>55</v>
      </c>
      <c r="D20" s="14">
        <v>30.7</v>
      </c>
      <c r="E20" s="29">
        <f>SUM(F20:I20)</f>
        <v>30.6</v>
      </c>
      <c r="F20" s="14">
        <v>0</v>
      </c>
      <c r="G20" s="14">
        <v>30.6</v>
      </c>
      <c r="H20" s="14">
        <v>0</v>
      </c>
      <c r="I20" s="14">
        <v>0</v>
      </c>
    </row>
    <row r="21" spans="1:17" ht="66" customHeight="1" thickBot="1" x14ac:dyDescent="0.3">
      <c r="A21" s="23" t="s">
        <v>87</v>
      </c>
      <c r="B21" s="23" t="s">
        <v>107</v>
      </c>
      <c r="C21" s="3" t="s">
        <v>55</v>
      </c>
      <c r="D21" s="15">
        <v>10</v>
      </c>
      <c r="E21" s="23">
        <f>SUM(F21:I21)</f>
        <v>10</v>
      </c>
      <c r="F21" s="15">
        <v>0</v>
      </c>
      <c r="G21" s="15">
        <v>10</v>
      </c>
      <c r="H21" s="15">
        <v>0</v>
      </c>
      <c r="I21" s="15">
        <v>0</v>
      </c>
    </row>
    <row r="22" spans="1:17" ht="41.25" customHeight="1" thickBot="1" x14ac:dyDescent="0.3">
      <c r="A22" s="23" t="s">
        <v>88</v>
      </c>
      <c r="B22" s="10" t="s">
        <v>64</v>
      </c>
      <c r="C22" s="3" t="s">
        <v>55</v>
      </c>
      <c r="D22" s="10">
        <v>35</v>
      </c>
      <c r="E22" s="23">
        <f>SUM(F22:I22)</f>
        <v>35</v>
      </c>
      <c r="F22" s="10">
        <v>0</v>
      </c>
      <c r="G22" s="12">
        <v>35</v>
      </c>
      <c r="H22" s="12">
        <v>0</v>
      </c>
      <c r="I22" s="12">
        <v>0</v>
      </c>
    </row>
    <row r="23" spans="1:17" ht="96.6" customHeight="1" thickBot="1" x14ac:dyDescent="0.3">
      <c r="A23" s="19" t="s">
        <v>89</v>
      </c>
      <c r="B23" s="19" t="s">
        <v>61</v>
      </c>
      <c r="C23" s="3" t="s">
        <v>55</v>
      </c>
      <c r="D23" s="23">
        <v>50</v>
      </c>
      <c r="E23" s="23">
        <f>SUM(F23:I23)</f>
        <v>5</v>
      </c>
      <c r="F23" s="23">
        <v>0</v>
      </c>
      <c r="G23" s="23">
        <v>0</v>
      </c>
      <c r="H23" s="30">
        <v>0</v>
      </c>
      <c r="I23" s="20">
        <v>5</v>
      </c>
    </row>
    <row r="24" spans="1:17" ht="91.9" customHeight="1" thickBot="1" x14ac:dyDescent="0.3">
      <c r="A24" s="19" t="s">
        <v>90</v>
      </c>
      <c r="B24" s="22" t="s">
        <v>56</v>
      </c>
      <c r="C24" s="22" t="s">
        <v>55</v>
      </c>
      <c r="D24" s="23" t="s">
        <v>57</v>
      </c>
      <c r="E24" s="25">
        <v>0</v>
      </c>
      <c r="F24" s="23">
        <v>0</v>
      </c>
      <c r="G24" s="23">
        <v>0</v>
      </c>
      <c r="H24" s="23">
        <v>0</v>
      </c>
      <c r="I24" s="23"/>
    </row>
    <row r="25" spans="1:17" ht="23.45" customHeight="1" thickBot="1" x14ac:dyDescent="0.3">
      <c r="A25" s="46" t="s">
        <v>49</v>
      </c>
      <c r="B25" s="47"/>
      <c r="C25" s="47"/>
      <c r="D25" s="48"/>
      <c r="E25" s="4">
        <f>SUM(E11:E24)</f>
        <v>2148.9</v>
      </c>
      <c r="F25" s="4">
        <f t="shared" ref="F25:I25" si="1">SUM(F11:F24)</f>
        <v>656.80000000000007</v>
      </c>
      <c r="G25" s="4">
        <f t="shared" si="1"/>
        <v>303.8</v>
      </c>
      <c r="H25" s="4">
        <f t="shared" si="1"/>
        <v>756.25599999999997</v>
      </c>
      <c r="I25" s="4">
        <f t="shared" si="1"/>
        <v>484.43599999999998</v>
      </c>
    </row>
    <row r="26" spans="1:17" ht="23.45" customHeight="1" thickBot="1" x14ac:dyDescent="0.3">
      <c r="A26" s="33" t="s">
        <v>48</v>
      </c>
      <c r="B26" s="34"/>
      <c r="C26" s="34"/>
      <c r="D26" s="35"/>
      <c r="E26" s="4">
        <f>E9+E25</f>
        <v>2519.0309999999999</v>
      </c>
      <c r="F26" s="4">
        <f t="shared" ref="F26:I26" si="2">F9+F25</f>
        <v>656.80000000000007</v>
      </c>
      <c r="G26" s="4">
        <f t="shared" si="2"/>
        <v>306.8</v>
      </c>
      <c r="H26" s="4">
        <f t="shared" si="2"/>
        <v>912.75599999999997</v>
      </c>
      <c r="I26" s="4">
        <f t="shared" si="2"/>
        <v>695.06700000000001</v>
      </c>
    </row>
  </sheetData>
  <mergeCells count="15">
    <mergeCell ref="A25:D25"/>
    <mergeCell ref="A26:D26"/>
    <mergeCell ref="I2:I3"/>
    <mergeCell ref="A1:I1"/>
    <mergeCell ref="A4:I4"/>
    <mergeCell ref="G2:G3"/>
    <mergeCell ref="D2:D3"/>
    <mergeCell ref="A10:I10"/>
    <mergeCell ref="C2:C3"/>
    <mergeCell ref="A2:A3"/>
    <mergeCell ref="B2:B3"/>
    <mergeCell ref="F2:F3"/>
    <mergeCell ref="H2:H3"/>
    <mergeCell ref="E2:E3"/>
    <mergeCell ref="A9:D9"/>
  </mergeCells>
  <pageMargins left="0.70866141732283472" right="0.70866141732283472" top="0.74803149606299213" bottom="0.74803149606299213" header="0.31496062992125984" footer="0.31496062992125984"/>
  <pageSetup paperSize="9" scale="6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Инвестиции_2017</vt:lpstr>
      <vt:lpstr>Инвестиции_2018</vt:lpstr>
      <vt:lpstr>Инвестиции_2017!Область_печати</vt:lpstr>
      <vt:lpstr>Инвестиции_2018!Область_печати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2019-01-30T07:13:31Z</dcterms:modified>
</cp:coreProperties>
</file>